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55" windowHeight="915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<sst xmlns="http://schemas.openxmlformats.org/spreadsheetml/2006/main" count="91">
  <si>
    <t>附件一：中国热带农业科学院2021年工作人员公开招聘
笔试成绩</t>
  </si>
  <si>
    <t>序号</t>
  </si>
  <si>
    <t>报考岗位</t>
  </si>
  <si>
    <t>姓名</t>
  </si>
  <si>
    <t>准考证号</t>
  </si>
  <si>
    <t>笔试成绩</t>
  </si>
  <si>
    <t>20210177-绿色与精准智能化生产研究中心科研岗(广州实验站)</t>
  </si>
  <si>
    <t>刘晶晶</t>
  </si>
  <si>
    <t>孔令熙</t>
  </si>
  <si>
    <t>黄柱健</t>
  </si>
  <si>
    <t>李爽</t>
  </si>
  <si>
    <t>邓沛生</t>
  </si>
  <si>
    <t>郭少英</t>
  </si>
  <si>
    <t>王键</t>
  </si>
  <si>
    <t>20210178-绿色与精准智能化生产研究中心科研岗(广州实验站)</t>
  </si>
  <si>
    <t>许晓梅</t>
  </si>
  <si>
    <t>吴洪潘</t>
  </si>
  <si>
    <t>付琴</t>
  </si>
  <si>
    <t>杨兴旭</t>
  </si>
  <si>
    <t>李玲玉</t>
  </si>
  <si>
    <t>张勇</t>
  </si>
  <si>
    <t>徐欣</t>
  </si>
  <si>
    <t>徐函</t>
  </si>
  <si>
    <t>陈惠源</t>
  </si>
  <si>
    <t>20210179-种质资源创新与功能拓展中心科研岗(广州实验站)</t>
  </si>
  <si>
    <t>郭海洋</t>
  </si>
  <si>
    <t>刘昌乾</t>
  </si>
  <si>
    <t>蔡文</t>
  </si>
  <si>
    <t>李泽斌</t>
  </si>
  <si>
    <t>周宏艳</t>
  </si>
  <si>
    <t>朱晓旭</t>
  </si>
  <si>
    <t>蓝善荣</t>
  </si>
  <si>
    <t>刘梦楠</t>
  </si>
  <si>
    <t>谷培科</t>
  </si>
  <si>
    <t>段门俊</t>
  </si>
  <si>
    <t>胡益波</t>
  </si>
  <si>
    <t>李静</t>
  </si>
  <si>
    <t>林士佳</t>
  </si>
  <si>
    <t>20210180-种质资源创新与功能拓展中心科研岗(广州实验站)</t>
  </si>
  <si>
    <t>胡琛</t>
  </si>
  <si>
    <t>张扬</t>
  </si>
  <si>
    <t>夏全杰</t>
  </si>
  <si>
    <t>魏世萌</t>
  </si>
  <si>
    <t>王永竹</t>
  </si>
  <si>
    <t>陈皓阳</t>
  </si>
  <si>
    <t>许瑞</t>
  </si>
  <si>
    <t>黄晓芙</t>
  </si>
  <si>
    <t>陈琳</t>
  </si>
  <si>
    <t>魏哲</t>
  </si>
  <si>
    <t>沈恬安</t>
  </si>
  <si>
    <t>欧绮琪</t>
  </si>
  <si>
    <t>赖家华</t>
  </si>
  <si>
    <t>林衍发</t>
  </si>
  <si>
    <t>曹梦蕊</t>
  </si>
  <si>
    <t>张新新</t>
  </si>
  <si>
    <t>朱冰涛</t>
  </si>
  <si>
    <t>韦媛媛</t>
  </si>
  <si>
    <t>贺艳芳</t>
  </si>
  <si>
    <t>邓翔</t>
  </si>
  <si>
    <t>邓海莹</t>
  </si>
  <si>
    <t>邓嘉辉</t>
  </si>
  <si>
    <t>刘泽锋</t>
  </si>
  <si>
    <t>林高明</t>
  </si>
  <si>
    <t>梁晓君</t>
  </si>
  <si>
    <t>杨强</t>
  </si>
  <si>
    <t>周鹏</t>
  </si>
  <si>
    <t>杨香香</t>
  </si>
  <si>
    <t>张美鑫</t>
  </si>
  <si>
    <t>梁水连</t>
  </si>
  <si>
    <t>张心菲</t>
  </si>
  <si>
    <t>汤文祺</t>
  </si>
  <si>
    <t>李聪聪</t>
  </si>
  <si>
    <t>王舒华</t>
  </si>
  <si>
    <t>林国森</t>
  </si>
  <si>
    <t>陈雪灵</t>
  </si>
  <si>
    <t>钱旺</t>
  </si>
  <si>
    <t>张月华</t>
  </si>
  <si>
    <t>李凡</t>
  </si>
  <si>
    <t>潘斯婷</t>
  </si>
  <si>
    <t>乐扬</t>
  </si>
  <si>
    <t>吴立炀</t>
  </si>
  <si>
    <t>孙文涛</t>
  </si>
  <si>
    <t>李上振</t>
  </si>
  <si>
    <t>唐敏</t>
  </si>
  <si>
    <t>刘雪飞</t>
  </si>
  <si>
    <t>胡俊欢</t>
  </si>
  <si>
    <t>杜倩茹</t>
  </si>
  <si>
    <t>孙文锋</t>
  </si>
  <si>
    <t>上官清</t>
  </si>
  <si>
    <t>赵海燕</t>
  </si>
  <si>
    <t>麦远愉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</si>
</sst>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3"/>
  <sheetViews>
    <sheetView tabSelected="1" topLeftCell="A70" workbookViewId="0">
      <selection activeCell="B3" sqref="B3:B83"/>
    </sheetView>
  </sheetViews>
  <sheetFormatPr defaultColWidth="9" defaultRowHeight="13.5" outlineLevelCol="4"/>
  <cols>
    <col min="2" max="2" width="74.5" customWidth="1"/>
    <col min="3" max="3" width="15.125" customWidth="1"/>
    <col min="4" max="4" width="20.125" customWidth="1"/>
    <col min="5" max="5" width="17.25" customWidth="1"/>
  </cols>
  <sheetData>
    <row r="1" ht="64" customHeight="1" spans="1:5">
      <c r="A1" s="1" t="s">
        <v>0</v>
      </c>
      <c r="B1" s="1"/>
      <c r="C1" s="1"/>
      <c r="D1" s="1"/>
      <c r="E1" s="1"/>
    </row>
    <row r="2" ht="20.2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.25" spans="1:5">
      <c r="A3" s="3">
        <v>1</v>
      </c>
      <c r="B3" s="4" t="s">
        <v>6</v>
      </c>
      <c r="C3" s="5" t="s">
        <v>7</v>
      </c>
      <c r="D3" s="5" t="str">
        <f>"202103213210"</f>
        <v>202103213210</v>
      </c>
      <c r="E3" s="6">
        <v>70.2</v>
      </c>
    </row>
    <row r="4" ht="20.25" spans="1:5">
      <c r="A4" s="3">
        <v>2</v>
      </c>
      <c r="B4" s="4" t="s">
        <v>6</v>
      </c>
      <c r="C4" s="5" t="s">
        <v>8</v>
      </c>
      <c r="D4" s="5" t="str">
        <f>"202103213204"</f>
        <v>202103213204</v>
      </c>
      <c r="E4" s="6">
        <v>63</v>
      </c>
    </row>
    <row r="5" ht="20.25" spans="1:5">
      <c r="A5" s="3">
        <v>3</v>
      </c>
      <c r="B5" s="4" t="s">
        <v>6</v>
      </c>
      <c r="C5" s="5" t="s">
        <v>9</v>
      </c>
      <c r="D5" s="5" t="str">
        <f>"202103213205"</f>
        <v>202103213205</v>
      </c>
      <c r="E5" s="6">
        <v>0</v>
      </c>
    </row>
    <row r="6" ht="20.25" spans="1:5">
      <c r="A6" s="3">
        <v>4</v>
      </c>
      <c r="B6" s="4" t="s">
        <v>6</v>
      </c>
      <c r="C6" s="5" t="s">
        <v>10</v>
      </c>
      <c r="D6" s="5" t="str">
        <f>"202103213206"</f>
        <v>202103213206</v>
      </c>
      <c r="E6" s="6">
        <v>0</v>
      </c>
    </row>
    <row r="7" ht="20.25" spans="1:5">
      <c r="A7" s="3">
        <v>5</v>
      </c>
      <c r="B7" s="4" t="s">
        <v>6</v>
      </c>
      <c r="C7" s="5" t="s">
        <v>11</v>
      </c>
      <c r="D7" s="5" t="str">
        <f>"202103213207"</f>
        <v>202103213207</v>
      </c>
      <c r="E7" s="6">
        <v>0</v>
      </c>
    </row>
    <row r="8" ht="20.25" spans="1:5">
      <c r="A8" s="3">
        <v>6</v>
      </c>
      <c r="B8" s="4" t="s">
        <v>6</v>
      </c>
      <c r="C8" s="5" t="s">
        <v>12</v>
      </c>
      <c r="D8" s="5" t="str">
        <f>"202103213208"</f>
        <v>202103213208</v>
      </c>
      <c r="E8" s="6">
        <v>0</v>
      </c>
    </row>
    <row r="9" ht="20.25" spans="1:5">
      <c r="A9" s="3">
        <v>7</v>
      </c>
      <c r="B9" s="4" t="s">
        <v>6</v>
      </c>
      <c r="C9" s="5" t="s">
        <v>13</v>
      </c>
      <c r="D9" s="5" t="str">
        <f>"202103213209"</f>
        <v>202103213209</v>
      </c>
      <c r="E9" s="6">
        <v>0</v>
      </c>
    </row>
    <row r="10" ht="20.25" spans="1:5">
      <c r="A10" s="3">
        <v>8</v>
      </c>
      <c r="B10" s="4" t="s">
        <v>14</v>
      </c>
      <c r="C10" s="5" t="s">
        <v>15</v>
      </c>
      <c r="D10" s="5" t="str">
        <f>"202103213212"</f>
        <v>202103213212</v>
      </c>
      <c r="E10" s="6">
        <v>71.8</v>
      </c>
    </row>
    <row r="11" ht="20.25" spans="1:5">
      <c r="A11" s="3">
        <v>9</v>
      </c>
      <c r="B11" s="4" t="s">
        <v>14</v>
      </c>
      <c r="C11" s="5" t="s">
        <v>16</v>
      </c>
      <c r="D11" s="5" t="str">
        <f>"202103213211"</f>
        <v>202103213211</v>
      </c>
      <c r="E11" s="6">
        <v>64.8</v>
      </c>
    </row>
    <row r="12" ht="20.25" spans="1:5">
      <c r="A12" s="3">
        <v>10</v>
      </c>
      <c r="B12" s="4" t="s">
        <v>14</v>
      </c>
      <c r="C12" s="5" t="s">
        <v>17</v>
      </c>
      <c r="D12" s="5" t="str">
        <f>"202103213214"</f>
        <v>202103213214</v>
      </c>
      <c r="E12" s="6">
        <v>63.1</v>
      </c>
    </row>
    <row r="13" ht="20.25" spans="1:5">
      <c r="A13" s="3">
        <v>11</v>
      </c>
      <c r="B13" s="4" t="s">
        <v>14</v>
      </c>
      <c r="C13" s="5" t="s">
        <v>18</v>
      </c>
      <c r="D13" s="5" t="str">
        <f>"202103213217"</f>
        <v>202103213217</v>
      </c>
      <c r="E13" s="6">
        <v>60.2</v>
      </c>
    </row>
    <row r="14" ht="20.25" spans="1:5">
      <c r="A14" s="3">
        <v>12</v>
      </c>
      <c r="B14" s="4" t="s">
        <v>14</v>
      </c>
      <c r="C14" s="5" t="s">
        <v>19</v>
      </c>
      <c r="D14" s="5" t="str">
        <f>"202103213218"</f>
        <v>202103213218</v>
      </c>
      <c r="E14" s="6">
        <v>59.2</v>
      </c>
    </row>
    <row r="15" ht="20.25" spans="1:5">
      <c r="A15" s="3">
        <v>13</v>
      </c>
      <c r="B15" s="4" t="s">
        <v>14</v>
      </c>
      <c r="C15" s="5" t="s">
        <v>20</v>
      </c>
      <c r="D15" s="5" t="str">
        <f>"202103213219"</f>
        <v>202103213219</v>
      </c>
      <c r="E15" s="6">
        <v>54.5</v>
      </c>
    </row>
    <row r="16" ht="20.25" spans="1:5">
      <c r="A16" s="3">
        <v>14</v>
      </c>
      <c r="B16" s="4" t="s">
        <v>14</v>
      </c>
      <c r="C16" s="5" t="s">
        <v>21</v>
      </c>
      <c r="D16" s="5" t="str">
        <f>"202103213213"</f>
        <v>202103213213</v>
      </c>
      <c r="E16" s="6">
        <v>0</v>
      </c>
    </row>
    <row r="17" ht="20.25" spans="1:5">
      <c r="A17" s="3">
        <v>15</v>
      </c>
      <c r="B17" s="4" t="s">
        <v>14</v>
      </c>
      <c r="C17" s="5" t="s">
        <v>22</v>
      </c>
      <c r="D17" s="5" t="str">
        <f>"202103213215"</f>
        <v>202103213215</v>
      </c>
      <c r="E17" s="6">
        <v>0</v>
      </c>
    </row>
    <row r="18" ht="20.25" spans="1:5">
      <c r="A18" s="3">
        <v>16</v>
      </c>
      <c r="B18" s="4" t="s">
        <v>14</v>
      </c>
      <c r="C18" s="5" t="s">
        <v>23</v>
      </c>
      <c r="D18" s="5" t="str">
        <f>"202103213216"</f>
        <v>202103213216</v>
      </c>
      <c r="E18" s="6">
        <v>0</v>
      </c>
    </row>
    <row r="19" ht="20.25" spans="1:5">
      <c r="A19" s="3">
        <v>17</v>
      </c>
      <c r="B19" s="4" t="s">
        <v>24</v>
      </c>
      <c r="C19" s="5" t="s">
        <v>25</v>
      </c>
      <c r="D19" s="5" t="str">
        <f>"202103213228"</f>
        <v>202103213228</v>
      </c>
      <c r="E19" s="6">
        <v>72.4</v>
      </c>
    </row>
    <row r="20" ht="20.25" spans="1:5">
      <c r="A20" s="3">
        <v>18</v>
      </c>
      <c r="B20" s="4" t="s">
        <v>24</v>
      </c>
      <c r="C20" s="5" t="s">
        <v>26</v>
      </c>
      <c r="D20" s="5" t="str">
        <f>"202103213227"</f>
        <v>202103213227</v>
      </c>
      <c r="E20" s="6">
        <v>71.5</v>
      </c>
    </row>
    <row r="21" ht="20.25" spans="1:5">
      <c r="A21" s="3">
        <v>19</v>
      </c>
      <c r="B21" s="4" t="s">
        <v>24</v>
      </c>
      <c r="C21" s="5" t="s">
        <v>27</v>
      </c>
      <c r="D21" s="5" t="str">
        <f>"202103213221"</f>
        <v>202103213221</v>
      </c>
      <c r="E21" s="6">
        <v>65</v>
      </c>
    </row>
    <row r="22" ht="20.25" spans="1:5">
      <c r="A22" s="3">
        <v>20</v>
      </c>
      <c r="B22" s="4" t="s">
        <v>24</v>
      </c>
      <c r="C22" s="5" t="s">
        <v>28</v>
      </c>
      <c r="D22" s="5" t="str">
        <f>"202103213222"</f>
        <v>202103213222</v>
      </c>
      <c r="E22" s="6">
        <v>64.6</v>
      </c>
    </row>
    <row r="23" ht="20.25" spans="1:5">
      <c r="A23" s="3">
        <v>21</v>
      </c>
      <c r="B23" s="4" t="s">
        <v>24</v>
      </c>
      <c r="C23" s="5" t="s">
        <v>29</v>
      </c>
      <c r="D23" s="5" t="str">
        <f>"202103213232"</f>
        <v>202103213232</v>
      </c>
      <c r="E23" s="6">
        <v>58.3</v>
      </c>
    </row>
    <row r="24" ht="20.25" spans="1:5">
      <c r="A24" s="3">
        <v>22</v>
      </c>
      <c r="B24" s="4" t="s">
        <v>24</v>
      </c>
      <c r="C24" s="5" t="s">
        <v>30</v>
      </c>
      <c r="D24" s="5" t="str">
        <f>"202103213220"</f>
        <v>202103213220</v>
      </c>
      <c r="E24" s="6">
        <v>0</v>
      </c>
    </row>
    <row r="25" ht="20.25" spans="1:5">
      <c r="A25" s="3">
        <v>23</v>
      </c>
      <c r="B25" s="4" t="s">
        <v>24</v>
      </c>
      <c r="C25" s="5" t="s">
        <v>31</v>
      </c>
      <c r="D25" s="5" t="str">
        <f>"202103213223"</f>
        <v>202103213223</v>
      </c>
      <c r="E25" s="6">
        <v>0</v>
      </c>
    </row>
    <row r="26" ht="20.25" spans="1:5">
      <c r="A26" s="3">
        <v>24</v>
      </c>
      <c r="B26" s="4" t="s">
        <v>24</v>
      </c>
      <c r="C26" s="5" t="s">
        <v>32</v>
      </c>
      <c r="D26" s="5" t="str">
        <f>"202103213224"</f>
        <v>202103213224</v>
      </c>
      <c r="E26" s="6">
        <v>0</v>
      </c>
    </row>
    <row r="27" ht="20.25" spans="1:5">
      <c r="A27" s="3">
        <v>25</v>
      </c>
      <c r="B27" s="4" t="s">
        <v>24</v>
      </c>
      <c r="C27" s="5" t="s">
        <v>33</v>
      </c>
      <c r="D27" s="5" t="str">
        <f>"202103213225"</f>
        <v>202103213225</v>
      </c>
      <c r="E27" s="6">
        <v>0</v>
      </c>
    </row>
    <row r="28" ht="20.25" spans="1:5">
      <c r="A28" s="3">
        <v>26</v>
      </c>
      <c r="B28" s="4" t="s">
        <v>24</v>
      </c>
      <c r="C28" s="5" t="s">
        <v>34</v>
      </c>
      <c r="D28" s="5" t="str">
        <f>"202103213226"</f>
        <v>202103213226</v>
      </c>
      <c r="E28" s="6">
        <v>0</v>
      </c>
    </row>
    <row r="29" ht="20.25" spans="1:5">
      <c r="A29" s="3">
        <v>27</v>
      </c>
      <c r="B29" s="4" t="s">
        <v>24</v>
      </c>
      <c r="C29" s="5" t="s">
        <v>35</v>
      </c>
      <c r="D29" s="5" t="str">
        <f>"202103213229"</f>
        <v>202103213229</v>
      </c>
      <c r="E29" s="6">
        <v>0</v>
      </c>
    </row>
    <row r="30" ht="20.25" spans="1:5">
      <c r="A30" s="3">
        <v>28</v>
      </c>
      <c r="B30" s="4" t="s">
        <v>24</v>
      </c>
      <c r="C30" s="5" t="s">
        <v>36</v>
      </c>
      <c r="D30" s="5" t="str">
        <f>"202103213230"</f>
        <v>202103213230</v>
      </c>
      <c r="E30" s="6">
        <v>0</v>
      </c>
    </row>
    <row r="31" ht="20.25" spans="1:5">
      <c r="A31" s="3">
        <v>29</v>
      </c>
      <c r="B31" s="4" t="s">
        <v>24</v>
      </c>
      <c r="C31" s="5" t="s">
        <v>37</v>
      </c>
      <c r="D31" s="5" t="str">
        <f>"202103213231"</f>
        <v>202103213231</v>
      </c>
      <c r="E31" s="6">
        <v>0</v>
      </c>
    </row>
    <row r="32" ht="20.25" spans="1:5">
      <c r="A32" s="3">
        <v>30</v>
      </c>
      <c r="B32" s="4" t="s">
        <v>38</v>
      </c>
      <c r="C32" s="5" t="s">
        <v>39</v>
      </c>
      <c r="D32" s="5" t="str">
        <f>"202103212670"</f>
        <v>202103212670</v>
      </c>
      <c r="E32" s="6">
        <v>69.1</v>
      </c>
    </row>
    <row r="33" ht="20.25" spans="1:5">
      <c r="A33" s="3">
        <v>31</v>
      </c>
      <c r="B33" s="4" t="s">
        <v>38</v>
      </c>
      <c r="C33" s="5" t="s">
        <v>40</v>
      </c>
      <c r="D33" s="5" t="str">
        <f>"202103212653"</f>
        <v>202103212653</v>
      </c>
      <c r="E33" s="6">
        <v>68.2</v>
      </c>
    </row>
    <row r="34" ht="20.25" spans="1:5">
      <c r="A34" s="3">
        <v>32</v>
      </c>
      <c r="B34" s="4" t="s">
        <v>38</v>
      </c>
      <c r="C34" s="5" t="s">
        <v>41</v>
      </c>
      <c r="D34" s="5" t="str">
        <f>"202103212662"</f>
        <v>202103212662</v>
      </c>
      <c r="E34" s="6">
        <v>66</v>
      </c>
    </row>
    <row r="35" ht="20.25" spans="1:5">
      <c r="A35" s="3">
        <v>33</v>
      </c>
      <c r="B35" s="4" t="s">
        <v>38</v>
      </c>
      <c r="C35" s="5" t="s">
        <v>42</v>
      </c>
      <c r="D35" s="5" t="str">
        <f>"202103212630"</f>
        <v>202103212630</v>
      </c>
      <c r="E35" s="6">
        <v>65.1</v>
      </c>
    </row>
    <row r="36" ht="20.25" spans="1:5">
      <c r="A36" s="3">
        <v>34</v>
      </c>
      <c r="B36" s="4" t="s">
        <v>38</v>
      </c>
      <c r="C36" s="5" t="s">
        <v>43</v>
      </c>
      <c r="D36" s="5" t="str">
        <f>"202103212650"</f>
        <v>202103212650</v>
      </c>
      <c r="E36" s="6">
        <v>60.7</v>
      </c>
    </row>
    <row r="37" ht="20.25" spans="1:5">
      <c r="A37" s="3">
        <v>35</v>
      </c>
      <c r="B37" s="4" t="s">
        <v>38</v>
      </c>
      <c r="C37" s="5" t="s">
        <v>44</v>
      </c>
      <c r="D37" s="5" t="str">
        <f>"202103212664"</f>
        <v>202103212664</v>
      </c>
      <c r="E37" s="6">
        <v>59.2</v>
      </c>
    </row>
    <row r="38" ht="20.25" spans="1:5">
      <c r="A38" s="3">
        <v>36</v>
      </c>
      <c r="B38" s="4" t="s">
        <v>38</v>
      </c>
      <c r="C38" s="5" t="s">
        <v>45</v>
      </c>
      <c r="D38" s="5" t="str">
        <f>"202103212643"</f>
        <v>202103212643</v>
      </c>
      <c r="E38" s="6">
        <v>58.6</v>
      </c>
    </row>
    <row r="39" ht="20.25" spans="1:5">
      <c r="A39" s="3">
        <v>37</v>
      </c>
      <c r="B39" s="4" t="s">
        <v>38</v>
      </c>
      <c r="C39" s="5" t="s">
        <v>46</v>
      </c>
      <c r="D39" s="5" t="str">
        <f>"202103212646"</f>
        <v>202103212646</v>
      </c>
      <c r="E39" s="6">
        <v>58.1</v>
      </c>
    </row>
    <row r="40" ht="20.25" spans="1:5">
      <c r="A40" s="3">
        <v>38</v>
      </c>
      <c r="B40" s="4" t="s">
        <v>38</v>
      </c>
      <c r="C40" s="5" t="s">
        <v>47</v>
      </c>
      <c r="D40" s="5" t="str">
        <f>"202103212634"</f>
        <v>202103212634</v>
      </c>
      <c r="E40" s="6">
        <v>57.2</v>
      </c>
    </row>
    <row r="41" ht="20.25" spans="1:5">
      <c r="A41" s="3">
        <v>39</v>
      </c>
      <c r="B41" s="4" t="s">
        <v>38</v>
      </c>
      <c r="C41" s="5" t="s">
        <v>48</v>
      </c>
      <c r="D41" s="5" t="str">
        <f>"202103212665"</f>
        <v>202103212665</v>
      </c>
      <c r="E41" s="6">
        <v>56.4</v>
      </c>
    </row>
    <row r="42" ht="20.25" spans="1:5">
      <c r="A42" s="3">
        <v>40</v>
      </c>
      <c r="B42" s="4" t="s">
        <v>38</v>
      </c>
      <c r="C42" s="5" t="s">
        <v>49</v>
      </c>
      <c r="D42" s="5" t="str">
        <f>"202103212649"</f>
        <v>202103212649</v>
      </c>
      <c r="E42" s="6">
        <v>55.9</v>
      </c>
    </row>
    <row r="43" ht="20.25" spans="1:5">
      <c r="A43" s="3">
        <v>41</v>
      </c>
      <c r="B43" s="4" t="s">
        <v>38</v>
      </c>
      <c r="C43" s="5" t="s">
        <v>50</v>
      </c>
      <c r="D43" s="5" t="str">
        <f>"202103212642"</f>
        <v>202103212642</v>
      </c>
      <c r="E43" s="6">
        <v>54.8</v>
      </c>
    </row>
    <row r="44" ht="20.25" spans="1:5">
      <c r="A44" s="3">
        <v>42</v>
      </c>
      <c r="B44" s="4" t="s">
        <v>38</v>
      </c>
      <c r="C44" s="5" t="s">
        <v>51</v>
      </c>
      <c r="D44" s="5" t="str">
        <f>"202103212667"</f>
        <v>202103212667</v>
      </c>
      <c r="E44" s="6">
        <v>53.7</v>
      </c>
    </row>
    <row r="45" ht="20.25" spans="1:5">
      <c r="A45" s="3">
        <v>43</v>
      </c>
      <c r="B45" s="4" t="s">
        <v>38</v>
      </c>
      <c r="C45" s="5" t="s">
        <v>52</v>
      </c>
      <c r="D45" s="5" t="str">
        <f>"202103212625"</f>
        <v>202103212625</v>
      </c>
      <c r="E45" s="6">
        <v>52.8</v>
      </c>
    </row>
    <row r="46" ht="20.25" spans="1:5">
      <c r="A46" s="3">
        <v>44</v>
      </c>
      <c r="B46" s="4" t="s">
        <v>38</v>
      </c>
      <c r="C46" s="5" t="s">
        <v>53</v>
      </c>
      <c r="D46" s="5" t="str">
        <f>"202103212626"</f>
        <v>202103212626</v>
      </c>
      <c r="E46" s="6">
        <v>46.9</v>
      </c>
    </row>
    <row r="47" ht="20.25" spans="1:5">
      <c r="A47" s="3">
        <v>45</v>
      </c>
      <c r="B47" s="4" t="s">
        <v>38</v>
      </c>
      <c r="C47" s="5" t="s">
        <v>54</v>
      </c>
      <c r="D47" s="5" t="str">
        <f>"202103212635"</f>
        <v>202103212635</v>
      </c>
      <c r="E47" s="6">
        <v>43.5</v>
      </c>
    </row>
    <row r="48" ht="20.25" spans="1:5">
      <c r="A48" s="3">
        <v>46</v>
      </c>
      <c r="B48" s="4" t="s">
        <v>38</v>
      </c>
      <c r="C48" s="5" t="s">
        <v>55</v>
      </c>
      <c r="D48" s="5" t="str">
        <f>"202103212627"</f>
        <v>202103212627</v>
      </c>
      <c r="E48" s="6">
        <v>0</v>
      </c>
    </row>
    <row r="49" ht="20.25" spans="1:5">
      <c r="A49" s="3">
        <v>47</v>
      </c>
      <c r="B49" s="4" t="s">
        <v>38</v>
      </c>
      <c r="C49" s="5" t="s">
        <v>56</v>
      </c>
      <c r="D49" s="5" t="str">
        <f>"202103212628"</f>
        <v>202103212628</v>
      </c>
      <c r="E49" s="6">
        <v>0</v>
      </c>
    </row>
    <row r="50" ht="20.25" spans="1:5">
      <c r="A50" s="3">
        <v>48</v>
      </c>
      <c r="B50" s="4" t="s">
        <v>38</v>
      </c>
      <c r="C50" s="5" t="s">
        <v>57</v>
      </c>
      <c r="D50" s="5" t="str">
        <f>"202103212629"</f>
        <v>202103212629</v>
      </c>
      <c r="E50" s="6">
        <v>0</v>
      </c>
    </row>
    <row r="51" ht="20.25" spans="1:5">
      <c r="A51" s="3">
        <v>49</v>
      </c>
      <c r="B51" s="4" t="s">
        <v>38</v>
      </c>
      <c r="C51" s="5" t="s">
        <v>58</v>
      </c>
      <c r="D51" s="5" t="str">
        <f>"202103212631"</f>
        <v>202103212631</v>
      </c>
      <c r="E51" s="6">
        <v>0</v>
      </c>
    </row>
    <row r="52" ht="20.25" spans="1:5">
      <c r="A52" s="3">
        <v>50</v>
      </c>
      <c r="B52" s="4" t="s">
        <v>38</v>
      </c>
      <c r="C52" s="5" t="s">
        <v>59</v>
      </c>
      <c r="D52" s="5" t="str">
        <f>"202103212632"</f>
        <v>202103212632</v>
      </c>
      <c r="E52" s="6">
        <v>0</v>
      </c>
    </row>
    <row r="53" ht="20.25" spans="1:5">
      <c r="A53" s="3">
        <v>51</v>
      </c>
      <c r="B53" s="4" t="s">
        <v>38</v>
      </c>
      <c r="C53" s="5" t="s">
        <v>60</v>
      </c>
      <c r="D53" s="5" t="str">
        <f>"202103212633"</f>
        <v>202103212633</v>
      </c>
      <c r="E53" s="6">
        <v>0</v>
      </c>
    </row>
    <row r="54" ht="20.25" spans="1:5">
      <c r="A54" s="3">
        <v>52</v>
      </c>
      <c r="B54" s="4" t="s">
        <v>38</v>
      </c>
      <c r="C54" s="5" t="s">
        <v>61</v>
      </c>
      <c r="D54" s="5" t="str">
        <f>"202103212636"</f>
        <v>202103212636</v>
      </c>
      <c r="E54" s="6">
        <v>0</v>
      </c>
    </row>
    <row r="55" ht="20.25" spans="1:5">
      <c r="A55" s="3">
        <v>53</v>
      </c>
      <c r="B55" s="4" t="s">
        <v>38</v>
      </c>
      <c r="C55" s="5" t="s">
        <v>62</v>
      </c>
      <c r="D55" s="5" t="str">
        <f>"202103212637"</f>
        <v>202103212637</v>
      </c>
      <c r="E55" s="6">
        <v>0</v>
      </c>
    </row>
    <row r="56" ht="20.25" spans="1:5">
      <c r="A56" s="3">
        <v>54</v>
      </c>
      <c r="B56" s="4" t="s">
        <v>38</v>
      </c>
      <c r="C56" s="5" t="s">
        <v>63</v>
      </c>
      <c r="D56" s="5" t="str">
        <f>"202103212638"</f>
        <v>202103212638</v>
      </c>
      <c r="E56" s="6">
        <v>0</v>
      </c>
    </row>
    <row r="57" ht="20.25" spans="1:5">
      <c r="A57" s="3">
        <v>55</v>
      </c>
      <c r="B57" s="4" t="s">
        <v>38</v>
      </c>
      <c r="C57" s="5" t="s">
        <v>64</v>
      </c>
      <c r="D57" s="5" t="str">
        <f>"202103212639"</f>
        <v>202103212639</v>
      </c>
      <c r="E57" s="6">
        <v>0</v>
      </c>
    </row>
    <row r="58" ht="20.25" spans="1:5">
      <c r="A58" s="3">
        <v>56</v>
      </c>
      <c r="B58" s="4" t="s">
        <v>38</v>
      </c>
      <c r="C58" s="5" t="s">
        <v>65</v>
      </c>
      <c r="D58" s="5" t="str">
        <f>"202103212640"</f>
        <v>202103212640</v>
      </c>
      <c r="E58" s="6">
        <v>0</v>
      </c>
    </row>
    <row r="59" ht="20.25" spans="1:5">
      <c r="A59" s="3">
        <v>57</v>
      </c>
      <c r="B59" s="4" t="s">
        <v>38</v>
      </c>
      <c r="C59" s="5" t="s">
        <v>66</v>
      </c>
      <c r="D59" s="5" t="str">
        <f>"202103212641"</f>
        <v>202103212641</v>
      </c>
      <c r="E59" s="6">
        <v>0</v>
      </c>
    </row>
    <row r="60" ht="20.25" spans="1:5">
      <c r="A60" s="3">
        <v>58</v>
      </c>
      <c r="B60" s="4" t="s">
        <v>38</v>
      </c>
      <c r="C60" s="5" t="s">
        <v>67</v>
      </c>
      <c r="D60" s="5" t="str">
        <f>"202103212644"</f>
        <v>202103212644</v>
      </c>
      <c r="E60" s="6">
        <v>0</v>
      </c>
    </row>
    <row r="61" ht="20.25" spans="1:5">
      <c r="A61" s="3">
        <v>59</v>
      </c>
      <c r="B61" s="4" t="s">
        <v>38</v>
      </c>
      <c r="C61" s="5" t="s">
        <v>68</v>
      </c>
      <c r="D61" s="5" t="str">
        <f>"202103212645"</f>
        <v>202103212645</v>
      </c>
      <c r="E61" s="6">
        <v>0</v>
      </c>
    </row>
    <row r="62" ht="20.25" spans="1:5">
      <c r="A62" s="3">
        <v>60</v>
      </c>
      <c r="B62" s="4" t="s">
        <v>38</v>
      </c>
      <c r="C62" s="5" t="s">
        <v>69</v>
      </c>
      <c r="D62" s="5" t="str">
        <f>"202103212647"</f>
        <v>202103212647</v>
      </c>
      <c r="E62" s="6">
        <v>0</v>
      </c>
    </row>
    <row r="63" ht="20.25" spans="1:5">
      <c r="A63" s="3">
        <v>61</v>
      </c>
      <c r="B63" s="4" t="s">
        <v>38</v>
      </c>
      <c r="C63" s="5" t="s">
        <v>70</v>
      </c>
      <c r="D63" s="5" t="str">
        <f>"202103212648"</f>
        <v>202103212648</v>
      </c>
      <c r="E63" s="6">
        <v>0</v>
      </c>
    </row>
    <row r="64" ht="20.25" spans="1:5">
      <c r="A64" s="3">
        <v>62</v>
      </c>
      <c r="B64" s="4" t="s">
        <v>38</v>
      </c>
      <c r="C64" s="5" t="s">
        <v>71</v>
      </c>
      <c r="D64" s="5" t="str">
        <f>"202103212651"</f>
        <v>202103212651</v>
      </c>
      <c r="E64" s="6">
        <v>0</v>
      </c>
    </row>
    <row r="65" ht="20.25" spans="1:5">
      <c r="A65" s="3">
        <v>63</v>
      </c>
      <c r="B65" s="4" t="s">
        <v>38</v>
      </c>
      <c r="C65" s="5" t="s">
        <v>72</v>
      </c>
      <c r="D65" s="5" t="str">
        <f>"202103212652"</f>
        <v>202103212652</v>
      </c>
      <c r="E65" s="6">
        <v>0</v>
      </c>
    </row>
    <row r="66" ht="20.25" spans="1:5">
      <c r="A66" s="3">
        <v>64</v>
      </c>
      <c r="B66" s="4" t="s">
        <v>38</v>
      </c>
      <c r="C66" s="5" t="s">
        <v>73</v>
      </c>
      <c r="D66" s="5" t="str">
        <f>"202103212654"</f>
        <v>202103212654</v>
      </c>
      <c r="E66" s="6">
        <v>0</v>
      </c>
    </row>
    <row r="67" ht="20.25" spans="1:5">
      <c r="A67" s="3">
        <v>65</v>
      </c>
      <c r="B67" s="4" t="s">
        <v>38</v>
      </c>
      <c r="C67" s="5" t="s">
        <v>74</v>
      </c>
      <c r="D67" s="5" t="str">
        <f>"202103212655"</f>
        <v>202103212655</v>
      </c>
      <c r="E67" s="6">
        <v>0</v>
      </c>
    </row>
    <row r="68" ht="20.25" spans="1:5">
      <c r="A68" s="3">
        <v>66</v>
      </c>
      <c r="B68" s="4" t="s">
        <v>38</v>
      </c>
      <c r="C68" s="5" t="s">
        <v>75</v>
      </c>
      <c r="D68" s="5" t="str">
        <f>"202103212656"</f>
        <v>202103212656</v>
      </c>
      <c r="E68" s="6">
        <v>0</v>
      </c>
    </row>
    <row r="69" ht="20.25" spans="1:5">
      <c r="A69" s="3">
        <v>67</v>
      </c>
      <c r="B69" s="4" t="s">
        <v>38</v>
      </c>
      <c r="C69" s="5" t="s">
        <v>76</v>
      </c>
      <c r="D69" s="5" t="str">
        <f>"202103212657"</f>
        <v>202103212657</v>
      </c>
      <c r="E69" s="6">
        <v>0</v>
      </c>
    </row>
    <row r="70" ht="20.25" spans="1:5">
      <c r="A70" s="3">
        <v>68</v>
      </c>
      <c r="B70" s="4" t="s">
        <v>38</v>
      </c>
      <c r="C70" s="5" t="s">
        <v>77</v>
      </c>
      <c r="D70" s="5" t="str">
        <f>"202103212658"</f>
        <v>202103212658</v>
      </c>
      <c r="E70" s="6">
        <v>0</v>
      </c>
    </row>
    <row r="71" ht="20.25" spans="1:5">
      <c r="A71" s="3">
        <v>69</v>
      </c>
      <c r="B71" s="4" t="s">
        <v>38</v>
      </c>
      <c r="C71" s="5" t="s">
        <v>78</v>
      </c>
      <c r="D71" s="5" t="str">
        <f>"202103212659"</f>
        <v>202103212659</v>
      </c>
      <c r="E71" s="6">
        <v>0</v>
      </c>
    </row>
    <row r="72" ht="20.25" spans="1:5">
      <c r="A72" s="3">
        <v>70</v>
      </c>
      <c r="B72" s="4" t="s">
        <v>38</v>
      </c>
      <c r="C72" s="5" t="s">
        <v>79</v>
      </c>
      <c r="D72" s="5" t="str">
        <f>"202103212660"</f>
        <v>202103212660</v>
      </c>
      <c r="E72" s="6">
        <v>0</v>
      </c>
    </row>
    <row r="73" ht="20.25" spans="1:5">
      <c r="A73" s="3">
        <v>71</v>
      </c>
      <c r="B73" s="4" t="s">
        <v>38</v>
      </c>
      <c r="C73" s="5" t="s">
        <v>80</v>
      </c>
      <c r="D73" s="5" t="str">
        <f>"202103212661"</f>
        <v>202103212661</v>
      </c>
      <c r="E73" s="6">
        <v>0</v>
      </c>
    </row>
    <row r="74" ht="20.25" spans="1:5">
      <c r="A74" s="3">
        <v>72</v>
      </c>
      <c r="B74" s="4" t="s">
        <v>38</v>
      </c>
      <c r="C74" s="5" t="s">
        <v>81</v>
      </c>
      <c r="D74" s="5" t="str">
        <f>"202103212663"</f>
        <v>202103212663</v>
      </c>
      <c r="E74" s="6">
        <v>0</v>
      </c>
    </row>
    <row r="75" ht="20.25" spans="1:5">
      <c r="A75" s="3">
        <v>73</v>
      </c>
      <c r="B75" s="4" t="s">
        <v>38</v>
      </c>
      <c r="C75" s="5" t="s">
        <v>82</v>
      </c>
      <c r="D75" s="5" t="str">
        <f>"202103212666"</f>
        <v>202103212666</v>
      </c>
      <c r="E75" s="6">
        <v>0</v>
      </c>
    </row>
    <row r="76" ht="20.25" spans="1:5">
      <c r="A76" s="3">
        <v>74</v>
      </c>
      <c r="B76" s="4" t="s">
        <v>38</v>
      </c>
      <c r="C76" s="5" t="s">
        <v>83</v>
      </c>
      <c r="D76" s="5" t="str">
        <f>"202103212668"</f>
        <v>202103212668</v>
      </c>
      <c r="E76" s="6">
        <v>0</v>
      </c>
    </row>
    <row r="77" ht="20.25" spans="1:5">
      <c r="A77" s="3">
        <v>75</v>
      </c>
      <c r="B77" s="4" t="s">
        <v>38</v>
      </c>
      <c r="C77" s="5" t="s">
        <v>84</v>
      </c>
      <c r="D77" s="5" t="str">
        <f>"202103212669"</f>
        <v>202103212669</v>
      </c>
      <c r="E77" s="6">
        <v>0</v>
      </c>
    </row>
    <row r="78" ht="20.25" spans="1:5">
      <c r="A78" s="3">
        <v>76</v>
      </c>
      <c r="B78" s="4" t="s">
        <v>38</v>
      </c>
      <c r="C78" s="5" t="s">
        <v>85</v>
      </c>
      <c r="D78" s="5" t="str">
        <f>"202103212671"</f>
        <v>202103212671</v>
      </c>
      <c r="E78" s="6">
        <v>0</v>
      </c>
    </row>
    <row r="79" ht="20.25" spans="1:5">
      <c r="A79" s="3">
        <v>77</v>
      </c>
      <c r="B79" s="4" t="s">
        <v>38</v>
      </c>
      <c r="C79" s="5" t="s">
        <v>86</v>
      </c>
      <c r="D79" s="5" t="str">
        <f>"202103212672"</f>
        <v>202103212672</v>
      </c>
      <c r="E79" s="6">
        <v>0</v>
      </c>
    </row>
    <row r="80" ht="20.25" spans="1:5">
      <c r="A80" s="3">
        <v>78</v>
      </c>
      <c r="B80" s="4" t="s">
        <v>38</v>
      </c>
      <c r="C80" s="5" t="s">
        <v>87</v>
      </c>
      <c r="D80" s="5" t="str">
        <f>"202103212673"</f>
        <v>202103212673</v>
      </c>
      <c r="E80" s="6">
        <v>0</v>
      </c>
    </row>
    <row r="81" ht="20.25" spans="1:5">
      <c r="A81" s="3">
        <v>79</v>
      </c>
      <c r="B81" s="4" t="s">
        <v>38</v>
      </c>
      <c r="C81" s="5" t="s">
        <v>88</v>
      </c>
      <c r="D81" s="5" t="str">
        <f>"202103212674"</f>
        <v>202103212674</v>
      </c>
      <c r="E81" s="6">
        <v>0</v>
      </c>
    </row>
    <row r="82" ht="20.25" spans="1:5">
      <c r="A82" s="3">
        <v>80</v>
      </c>
      <c r="B82" s="4" t="s">
        <v>38</v>
      </c>
      <c r="C82" s="5" t="s">
        <v>89</v>
      </c>
      <c r="D82" s="5" t="str">
        <f>"202103212675"</f>
        <v>202103212675</v>
      </c>
      <c r="E82" s="6">
        <v>0</v>
      </c>
    </row>
    <row r="83" ht="20.25" spans="1:5">
      <c r="A83" s="3">
        <v>81</v>
      </c>
      <c r="B83" s="4" t="s">
        <v>38</v>
      </c>
      <c r="C83" s="5" t="s">
        <v>90</v>
      </c>
      <c r="D83" s="5" t="str">
        <f>"202103212676"</f>
        <v>202103212676</v>
      </c>
      <c r="E83" s="6">
        <v>0</v>
      </c>
    </row>
  </sheetData>
  <mergeCells count="1">
    <mergeCell ref="A1:E1"/>
  </mergeCells>
  <pageMargins left="0.75" right="0.75" top="1" bottom="1" header="0.511805555555556" footer="0.511805555555556"/>
  <pageSetup paperSize="9" scale="6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广州实验站</cp:lastModifiedBy>
  <dcterms:created xsi:type="dcterms:W3CDTF">2006-09-16T00:00:00Z</dcterms:created>
  <dcterms:modified xsi:type="dcterms:W3CDTF">2021-03-26T06:35:53Z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